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9. Сентябрь\18_Коммутаторы Eltex 5324_31705532877\Изм Закупочная\"/>
    </mc:Choice>
  </mc:AlternateContent>
  <bookViews>
    <workbookView xWindow="0" yWindow="0" windowWidth="28800" windowHeight="11535"/>
  </bookViews>
  <sheets>
    <sheet name="Лист1" sheetId="1" r:id="rId1"/>
    <sheet name="XLR_NoRangeSheet" sheetId="2" state="veryHidden" r:id="rId2"/>
  </sheets>
  <definedNames>
    <definedName name="Query1">Лист1!$A$13:$AB$15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Лист1!$A$21:$O$21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K15" i="1" l="1"/>
  <c r="N15" i="1"/>
  <c r="N16" i="1" s="1"/>
  <c r="M15" i="1"/>
  <c r="J13" i="1"/>
  <c r="K13" i="1"/>
  <c r="J14" i="1" l="1"/>
  <c r="K14" i="1" s="1"/>
  <c r="J15" i="1" l="1"/>
  <c r="B5" i="2" l="1"/>
  <c r="K16" i="1" l="1"/>
</calcChain>
</file>

<file path=xl/sharedStrings.xml><?xml version="1.0" encoding="utf-8"?>
<sst xmlns="http://schemas.openxmlformats.org/spreadsheetml/2006/main" count="66" uniqueCount="57">
  <si>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</si>
  <si>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</si>
  <si>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</si>
  <si>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</si>
  <si>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</si>
  <si>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</si>
  <si>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</si>
  <si>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</si>
  <si>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Eд.изм</t>
  </si>
  <si>
    <t>Наименование товара</t>
  </si>
  <si>
    <t>Количество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</si>
  <si>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</si>
  <si>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</si>
  <si>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</si>
  <si>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4.2, Developer  (build 122-D7)</t>
  </si>
  <si>
    <t>Query2</t>
  </si>
  <si>
    <t>Республика Башкортостан</t>
  </si>
  <si>
    <t>Поставка трансиверов SFP - отдел развития</t>
  </si>
  <si>
    <t>, тел. , эл.почта:</t>
  </si>
  <si>
    <t/>
  </si>
  <si>
    <t>01.09.2015</t>
  </si>
  <si>
    <t>Ушкевич Сергей Владимирович</t>
  </si>
  <si>
    <t>(347)221-54-67</t>
  </si>
  <si>
    <t>Отдел развития (ОР)</t>
  </si>
  <si>
    <t>Приложение 1.3</t>
  </si>
  <si>
    <t>шт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</si>
  <si>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</si>
  <si>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</si>
  <si>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Цена за единицу измерения без НДС, включая стоимость тары и доставку, рубли РФ</t>
  </si>
  <si>
    <t xml:space="preserve">  г. Уфа, ул. Каспийская, д.14; Мухаметшина З.Р. +79872598247</t>
  </si>
  <si>
    <t>Начальник отдела планирования технической инфраструктуры Тимофеев И.А. +7-987-259-86-07, 8-347-2215478</t>
  </si>
  <si>
    <t>Ethernet-коммутатор MES5324, 24 порта 10G Base-X,4 порта 40G (QSFP) коммутатор L3</t>
  </si>
  <si>
    <t>Модуль питания PM100-48/12, 48V DC, 100W</t>
  </si>
  <si>
    <t>Коммутатор MES5324</t>
  </si>
  <si>
    <t>Модуль питания PM100-48/12</t>
  </si>
  <si>
    <t>Форма 3 ТЕХНИКО-КОММЕРЧЕСКОЕ ПРЕДЛОЖЕНИЕ</t>
  </si>
  <si>
    <t>Приложение к Заявке на участие в Открытом запросе предложений от «___» __________ 20___ г. № ______</t>
  </si>
  <si>
    <t>ТЕХНИКО-КОММЕРЧЕСКОЕ ПРЕДЛОЖЕНИЕ</t>
  </si>
  <si>
    <t>Показатель</t>
  </si>
  <si>
    <t>Ед. измерения</t>
  </si>
  <si>
    <t>Предложение претендента</t>
  </si>
  <si>
    <t>Цена договора</t>
  </si>
  <si>
    <t>руб.  (с НДС, без учета НДС, НДС не облагается - указать необходимое)</t>
  </si>
  <si>
    <t>дней</t>
  </si>
  <si>
    <t>Производитель</t>
  </si>
  <si>
    <t>Страна происхождения товара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</si>
  <si>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</si>
  <si>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</si>
  <si>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</si>
  <si>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Предложение Претендента</t>
  </si>
  <si>
    <t>Цена договора  составляет:                         руб. (с НДС, без НДС, НДС не облагается - указать необходимое).</t>
  </si>
  <si>
    <t>Республика Башкортостан,  г. Уфа, ул. Каспийская,14 ПАО "Башинформсвязь, Контактное лицо: заведующая складом Мухаметшина З.Р. +79872598247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</si>
  <si>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24 месяцев.                                                                                                                                                                                                                                                                                                                    4) Сертификат соответствия стандартам РФ;               </t>
  </si>
  <si>
    <t xml:space="preserve">___________________________________ __                             ___________________________
(Подпись уполномоченного представителя)                          (Ф.И.О. и должность подписавшего)
М.П. (при наличии печати)
</t>
  </si>
  <si>
    <t xml:space="preserve">ИНСТРУКЦИИ ПО ЗАПОЛНЕНИЮ
1. Данные инструкции не следует воспроизводить в документах, подготовленных Претендентом на участие в Открытом запросе предложений.
2. Претендент на участие в Открытом запросе предложений приводит номер и дату Заявки на участие в Открытом запросе предложений,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</si>
  <si>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>Срок оплаты 90% (девяноста процентов) от указанной в Приложении А к Договору цены Оборудования</t>
  </si>
  <si>
    <t>в течение 30 календарных дней с момента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</si>
</sst>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9C65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2" fillId="0" borderId="0"/>
  </cellStyleXfs>
  <cellXfs count="81">
    <xf numFmtId="0" fontId="0" fillId="0" borderId="0" xfId="0"/>
    <xf numFmtId="0" fontId="0" fillId="0" borderId="0" xfId="0" quotePrefix="1"/>
    <xf numFmtId="49" fontId="0" fillId="0" borderId="0" xfId="0" applyNumberFormat="1"/>
    <xf numFmtId="0" fontId="5" fillId="0" borderId="0" xfId="3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/>
    <xf numFmtId="0" fontId="5" fillId="0" borderId="0" xfId="3" applyFont="1" applyBorder="1" applyAlignment="1">
      <alignment horizontal="left"/>
    </xf>
    <xf numFmtId="0" fontId="4" fillId="0" borderId="0" xfId="0" applyFont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right" vertical="top" wrapText="1"/>
    </xf>
    <xf numFmtId="0" fontId="4" fillId="0" borderId="3" xfId="0" applyFont="1" applyBorder="1"/>
    <xf numFmtId="0" fontId="4" fillId="0" borderId="4" xfId="0" applyFont="1" applyBorder="1"/>
    <xf numFmtId="0" fontId="4" fillId="0" borderId="4" xfId="0" applyFont="1" applyBorder="1" applyAlignment="1">
      <alignment vertical="top" wrapText="1"/>
    </xf>
    <xf numFmtId="0" fontId="4" fillId="0" borderId="4" xfId="0" applyFont="1" applyBorder="1" applyAlignment="1">
      <alignment horizontal="right"/>
    </xf>
    <xf numFmtId="164" fontId="4" fillId="0" borderId="4" xfId="0" applyNumberFormat="1" applyFont="1" applyBorder="1"/>
    <xf numFmtId="164" fontId="4" fillId="0" borderId="1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2" fontId="4" fillId="0" borderId="0" xfId="0" applyNumberFormat="1" applyFont="1" applyBorder="1"/>
    <xf numFmtId="2" fontId="4" fillId="0" borderId="5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top" wrapText="1"/>
    </xf>
    <xf numFmtId="0" fontId="4" fillId="0" borderId="3" xfId="3" applyFont="1" applyBorder="1" applyAlignment="1">
      <alignment horizontal="center" vertical="top" wrapText="1"/>
    </xf>
    <xf numFmtId="0" fontId="4" fillId="0" borderId="9" xfId="3" applyFont="1" applyBorder="1" applyAlignment="1">
      <alignment horizontal="center" vertical="top" wrapText="1"/>
    </xf>
    <xf numFmtId="0" fontId="6" fillId="0" borderId="5" xfId="3" applyFont="1" applyBorder="1" applyAlignment="1">
      <alignment horizontal="center" vertical="top" wrapText="1"/>
    </xf>
    <xf numFmtId="0" fontId="4" fillId="0" borderId="2" xfId="3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6" xfId="0" applyFont="1" applyBorder="1" applyAlignment="1">
      <alignment horizontal="left" vertical="top"/>
    </xf>
    <xf numFmtId="0" fontId="4" fillId="0" borderId="7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0" xfId="3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3" applyFont="1" applyAlignment="1">
      <alignment horizontal="left"/>
    </xf>
    <xf numFmtId="0" fontId="5" fillId="0" borderId="0" xfId="3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7" fillId="2" borderId="0" xfId="2" applyFont="1" applyAlignment="1">
      <alignment wrapText="1"/>
    </xf>
    <xf numFmtId="0" fontId="7" fillId="2" borderId="0" xfId="2" applyFont="1" applyAlignment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6" xfId="3" applyFont="1" applyBorder="1" applyAlignment="1">
      <alignment horizontal="center" vertical="top" wrapText="1"/>
    </xf>
    <xf numFmtId="0" fontId="4" fillId="0" borderId="7" xfId="3" applyFont="1" applyBorder="1" applyAlignment="1">
      <alignment horizontal="center" vertical="top" wrapText="1"/>
    </xf>
    <xf numFmtId="0" fontId="4" fillId="0" borderId="8" xfId="3" applyFont="1" applyBorder="1" applyAlignment="1">
      <alignment horizontal="center" vertical="top" wrapText="1"/>
    </xf>
    <xf numFmtId="0" fontId="4" fillId="0" borderId="2" xfId="0" applyFont="1" applyBorder="1" applyAlignment="1">
      <alignment horizontal="left"/>
    </xf>
    <xf numFmtId="0" fontId="4" fillId="0" borderId="6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left" vertical="top"/>
    </xf>
    <xf numFmtId="0" fontId="4" fillId="0" borderId="8" xfId="0" applyFont="1" applyFill="1" applyBorder="1" applyAlignment="1">
      <alignment horizontal="left" vertical="top"/>
    </xf>
  </cellXfs>
  <cellStyles count="4">
    <cellStyle name="Нейтральный" xfId="2" builtinId="28"/>
    <cellStyle name="Обычный" xfId="0" builtinId="0"/>
    <cellStyle name="Обычный 2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1:S31"/>
  <sheetViews>
    <sheetView tabSelected="1" topLeftCell="A13" zoomScale="90" zoomScaleNormal="90" workbookViewId="0">
      <selection activeCell="E21" sqref="E21:O21"/>
    </sheetView>
  </sheetViews>
  <sheetFormatPr defaultRowHeight="15.75" x14ac:dyDescent="0.25"/>
  <cols>
    <col min="1" max="1" width="0.85546875" style="12" customWidth="1"/>
    <col min="2" max="2" width="5.28515625" style="12" customWidth="1"/>
    <col min="3" max="3" width="21.85546875" style="12" customWidth="1"/>
    <col min="4" max="4" width="21" style="12" customWidth="1"/>
    <col min="5" max="5" width="15.5703125" style="12" customWidth="1"/>
    <col min="6" max="6" width="34.28515625" style="12" customWidth="1"/>
    <col min="7" max="7" width="14.140625" style="12" customWidth="1"/>
    <col min="8" max="8" width="11.7109375" style="36" customWidth="1"/>
    <col min="9" max="9" width="21" style="12" customWidth="1"/>
    <col min="10" max="10" width="17.85546875" style="12" customWidth="1"/>
    <col min="11" max="14" width="18.28515625" style="12" customWidth="1"/>
    <col min="15" max="15" width="19.140625" style="12" customWidth="1"/>
    <col min="16" max="16384" width="9.140625" style="12"/>
  </cols>
  <sheetData>
    <row r="1" spans="2:18" ht="21" customHeight="1" x14ac:dyDescent="0.25">
      <c r="B1" s="51" t="s">
        <v>35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</row>
    <row r="2" spans="2:18" ht="22.5" customHeight="1" x14ac:dyDescent="0.25">
      <c r="B2" s="53" t="s">
        <v>36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2:18" ht="22.5" customHeight="1" x14ac:dyDescent="0.25">
      <c r="B3" s="3"/>
      <c r="C3" s="54" t="s">
        <v>37</v>
      </c>
      <c r="D3" s="54"/>
      <c r="E3" s="54"/>
      <c r="F3" s="54"/>
      <c r="G3" s="54"/>
      <c r="H3" s="55"/>
      <c r="I3" s="4"/>
      <c r="J3" s="4"/>
      <c r="K3" s="4"/>
      <c r="L3" s="4"/>
      <c r="M3" s="4"/>
      <c r="N3" s="4"/>
      <c r="O3" s="4"/>
      <c r="P3" s="4"/>
      <c r="Q3" s="4"/>
      <c r="R3" s="3"/>
    </row>
    <row r="4" spans="2:18" x14ac:dyDescent="0.25">
      <c r="B4" s="3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</row>
    <row r="5" spans="2:18" ht="47.25" x14ac:dyDescent="0.25">
      <c r="B5" s="3"/>
      <c r="C5" s="5" t="s">
        <v>38</v>
      </c>
      <c r="D5" s="57" t="s">
        <v>39</v>
      </c>
      <c r="E5" s="58"/>
      <c r="F5" s="59"/>
      <c r="G5" s="5" t="s">
        <v>40</v>
      </c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2:18" x14ac:dyDescent="0.25">
      <c r="B6" s="3"/>
      <c r="C6" s="8" t="s">
        <v>41</v>
      </c>
      <c r="D6" s="66" t="s">
        <v>42</v>
      </c>
      <c r="E6" s="67"/>
      <c r="F6" s="68"/>
      <c r="G6" s="8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2:18" ht="110.25" x14ac:dyDescent="0.25">
      <c r="B7" s="3"/>
      <c r="C7" s="8" t="s">
        <v>55</v>
      </c>
      <c r="D7" s="69" t="s">
        <v>43</v>
      </c>
      <c r="E7" s="70"/>
      <c r="F7" s="71"/>
      <c r="G7" s="8"/>
      <c r="H7" s="7"/>
      <c r="I7" s="7"/>
      <c r="J7" s="7"/>
      <c r="K7" s="7"/>
      <c r="L7" s="7"/>
      <c r="M7" s="7"/>
      <c r="N7" s="7"/>
      <c r="O7" s="7"/>
      <c r="P7" s="7"/>
      <c r="Q7" s="7"/>
      <c r="R7" s="7"/>
    </row>
    <row r="8" spans="2:18" x14ac:dyDescent="0.25">
      <c r="B8" s="3"/>
      <c r="C8" s="11"/>
      <c r="D8" s="6"/>
      <c r="E8" s="6"/>
      <c r="F8" s="6"/>
      <c r="G8" s="11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2:18" x14ac:dyDescent="0.25">
      <c r="B9" s="10"/>
      <c r="C9" s="11"/>
      <c r="D9" s="6"/>
      <c r="E9" s="6"/>
      <c r="F9" s="6"/>
      <c r="G9" s="11"/>
      <c r="H9" s="9"/>
      <c r="I9" s="7"/>
      <c r="J9" s="7"/>
      <c r="K9" s="7"/>
      <c r="L9" s="7"/>
      <c r="M9" s="7"/>
      <c r="N9" s="7"/>
      <c r="O9" s="7"/>
      <c r="P9" s="7"/>
      <c r="Q9" s="7"/>
      <c r="R9" s="7"/>
    </row>
    <row r="10" spans="2:18" ht="15" customHeight="1" x14ac:dyDescent="0.25">
      <c r="B10" s="37" t="s">
        <v>0</v>
      </c>
      <c r="C10" s="37" t="s">
        <v>9</v>
      </c>
      <c r="D10" s="37" t="s">
        <v>44</v>
      </c>
      <c r="E10" s="37" t="s">
        <v>45</v>
      </c>
      <c r="F10" s="37" t="s">
        <v>1</v>
      </c>
      <c r="G10" s="37" t="s">
        <v>8</v>
      </c>
      <c r="H10" s="72" t="s">
        <v>10</v>
      </c>
      <c r="I10" s="42" t="s">
        <v>46</v>
      </c>
      <c r="J10" s="40" t="s">
        <v>47</v>
      </c>
      <c r="K10" s="39" t="s">
        <v>48</v>
      </c>
      <c r="L10" s="74" t="s">
        <v>49</v>
      </c>
      <c r="M10" s="75"/>
      <c r="N10" s="76"/>
      <c r="O10" s="37" t="s">
        <v>2</v>
      </c>
    </row>
    <row r="11" spans="2:18" s="13" customFormat="1" ht="80.25" customHeight="1" x14ac:dyDescent="0.25">
      <c r="B11" s="38"/>
      <c r="C11" s="38"/>
      <c r="D11" s="38"/>
      <c r="E11" s="38"/>
      <c r="F11" s="38"/>
      <c r="G11" s="38"/>
      <c r="H11" s="73"/>
      <c r="I11" s="43"/>
      <c r="J11" s="41"/>
      <c r="K11" s="39"/>
      <c r="L11" s="14" t="s">
        <v>28</v>
      </c>
      <c r="M11" s="14" t="s">
        <v>11</v>
      </c>
      <c r="N11" s="14" t="s">
        <v>13</v>
      </c>
      <c r="O11" s="38"/>
    </row>
    <row r="12" spans="2:18" ht="15.75" customHeight="1" x14ac:dyDescent="0.25">
      <c r="B12" s="15">
        <v>1</v>
      </c>
      <c r="C12" s="15">
        <v>2</v>
      </c>
      <c r="D12" s="15">
        <v>3</v>
      </c>
      <c r="E12" s="15">
        <v>4</v>
      </c>
      <c r="F12" s="15">
        <v>5</v>
      </c>
      <c r="G12" s="15">
        <v>6</v>
      </c>
      <c r="H12" s="15">
        <v>7</v>
      </c>
      <c r="I12" s="15">
        <v>8</v>
      </c>
      <c r="J12" s="15">
        <v>9</v>
      </c>
      <c r="K12" s="15">
        <v>10</v>
      </c>
      <c r="L12" s="15">
        <v>11</v>
      </c>
      <c r="M12" s="15">
        <v>12</v>
      </c>
      <c r="N12" s="15">
        <v>13</v>
      </c>
      <c r="O12" s="15">
        <v>14</v>
      </c>
    </row>
    <row r="13" spans="2:18" ht="63" customHeight="1" x14ac:dyDescent="0.25">
      <c r="B13" s="16">
        <v>1</v>
      </c>
      <c r="C13" s="17" t="s">
        <v>33</v>
      </c>
      <c r="D13" s="17"/>
      <c r="E13" s="17"/>
      <c r="F13" s="17" t="s">
        <v>31</v>
      </c>
      <c r="G13" s="16" t="s">
        <v>25</v>
      </c>
      <c r="H13" s="18">
        <v>19</v>
      </c>
      <c r="I13" s="19">
        <v>143515.75</v>
      </c>
      <c r="J13" s="19">
        <f t="shared" ref="J13:J14" si="0">I13*H13</f>
        <v>2726799.25</v>
      </c>
      <c r="K13" s="19">
        <f>J13*1.18</f>
        <v>3217623.1149999998</v>
      </c>
      <c r="L13" s="19"/>
      <c r="M13" s="19"/>
      <c r="N13" s="19"/>
      <c r="O13" s="17" t="s">
        <v>29</v>
      </c>
    </row>
    <row r="14" spans="2:18" ht="69.75" customHeight="1" x14ac:dyDescent="0.25">
      <c r="B14" s="16">
        <v>2</v>
      </c>
      <c r="C14" s="17" t="s">
        <v>34</v>
      </c>
      <c r="D14" s="17"/>
      <c r="E14" s="17"/>
      <c r="F14" s="17" t="s">
        <v>32</v>
      </c>
      <c r="G14" s="16" t="s">
        <v>25</v>
      </c>
      <c r="H14" s="18">
        <v>38</v>
      </c>
      <c r="I14" s="19">
        <v>3769.49</v>
      </c>
      <c r="J14" s="19">
        <f t="shared" si="0"/>
        <v>143240.62</v>
      </c>
      <c r="K14" s="19">
        <f>J14*1.18</f>
        <v>169023.93159999998</v>
      </c>
      <c r="L14" s="19"/>
      <c r="M14" s="19"/>
      <c r="N14" s="19"/>
      <c r="O14" s="17" t="s">
        <v>29</v>
      </c>
    </row>
    <row r="15" spans="2:18" x14ac:dyDescent="0.25">
      <c r="B15" s="20"/>
      <c r="C15" s="21"/>
      <c r="D15" s="22"/>
      <c r="E15" s="22"/>
      <c r="F15" s="22"/>
      <c r="G15" s="21"/>
      <c r="H15" s="23"/>
      <c r="I15" s="24"/>
      <c r="J15" s="25">
        <f>SUM($J$13:$J$14)</f>
        <v>2870039.87</v>
      </c>
      <c r="K15" s="25">
        <f>SUM(K13:K14)</f>
        <v>3386647.0465999995</v>
      </c>
      <c r="L15" s="26"/>
      <c r="M15" s="27">
        <f>SUM(M13:M14)</f>
        <v>0</v>
      </c>
      <c r="N15" s="27">
        <f>SUM(N13:N14)</f>
        <v>0</v>
      </c>
      <c r="O15" s="28"/>
    </row>
    <row r="16" spans="2:18" x14ac:dyDescent="0.25">
      <c r="B16" s="29"/>
      <c r="C16" s="29"/>
      <c r="D16" s="28"/>
      <c r="E16" s="28"/>
      <c r="F16" s="28"/>
      <c r="G16" s="29"/>
      <c r="H16" s="30"/>
      <c r="I16" s="29"/>
      <c r="J16" s="29" t="s">
        <v>12</v>
      </c>
      <c r="K16" s="31">
        <f>K15-J15</f>
        <v>516607.17659999942</v>
      </c>
      <c r="L16" s="32"/>
      <c r="M16" s="33" t="s">
        <v>12</v>
      </c>
      <c r="N16" s="34">
        <f>N15-M15</f>
        <v>0</v>
      </c>
      <c r="O16" s="28"/>
    </row>
    <row r="17" spans="2:19" x14ac:dyDescent="0.25">
      <c r="B17" s="63" t="s">
        <v>50</v>
      </c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5"/>
    </row>
    <row r="18" spans="2:19" x14ac:dyDescent="0.25"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</row>
    <row r="19" spans="2:19" x14ac:dyDescent="0.25">
      <c r="B19" s="44" t="s">
        <v>3</v>
      </c>
      <c r="C19" s="44"/>
      <c r="D19" s="44"/>
      <c r="E19" s="78" t="s">
        <v>56</v>
      </c>
      <c r="F19" s="79"/>
      <c r="G19" s="79"/>
      <c r="H19" s="79"/>
      <c r="I19" s="79"/>
      <c r="J19" s="79"/>
      <c r="K19" s="79"/>
      <c r="L19" s="79"/>
      <c r="M19" s="79"/>
      <c r="N19" s="79"/>
      <c r="O19" s="80"/>
    </row>
    <row r="20" spans="2:19" ht="21" customHeight="1" x14ac:dyDescent="0.25">
      <c r="B20" s="44" t="s">
        <v>4</v>
      </c>
      <c r="C20" s="44"/>
      <c r="D20" s="44"/>
      <c r="E20" s="48" t="s">
        <v>26</v>
      </c>
      <c r="F20" s="49"/>
      <c r="G20" s="49"/>
      <c r="H20" s="49"/>
      <c r="I20" s="49"/>
      <c r="J20" s="49"/>
      <c r="K20" s="49"/>
      <c r="L20" s="49"/>
      <c r="M20" s="49"/>
      <c r="N20" s="49"/>
      <c r="O20" s="50"/>
      <c r="P20" s="28"/>
      <c r="Q20" s="28"/>
      <c r="R20" s="28"/>
      <c r="S20" s="28"/>
    </row>
    <row r="21" spans="2:19" ht="81.75" customHeight="1" x14ac:dyDescent="0.25">
      <c r="B21" s="44" t="s">
        <v>5</v>
      </c>
      <c r="C21" s="44"/>
      <c r="D21" s="44"/>
      <c r="E21" s="48" t="s">
        <v>52</v>
      </c>
      <c r="F21" s="49"/>
      <c r="G21" s="49"/>
      <c r="H21" s="49"/>
      <c r="I21" s="49"/>
      <c r="J21" s="49"/>
      <c r="K21" s="49"/>
      <c r="L21" s="49"/>
      <c r="M21" s="49"/>
      <c r="N21" s="49"/>
      <c r="O21" s="50"/>
    </row>
    <row r="22" spans="2:19" x14ac:dyDescent="0.25">
      <c r="B22" s="44" t="s">
        <v>6</v>
      </c>
      <c r="C22" s="44"/>
      <c r="D22" s="44"/>
      <c r="E22" s="45" t="s">
        <v>30</v>
      </c>
      <c r="F22" s="46"/>
      <c r="G22" s="46"/>
      <c r="H22" s="46"/>
      <c r="I22" s="46"/>
      <c r="J22" s="46"/>
      <c r="K22" s="46"/>
      <c r="L22" s="46"/>
      <c r="M22" s="46"/>
      <c r="N22" s="46"/>
      <c r="O22" s="47"/>
    </row>
    <row r="23" spans="2:19" x14ac:dyDescent="0.25">
      <c r="B23" s="44" t="s">
        <v>7</v>
      </c>
      <c r="C23" s="44"/>
      <c r="D23" s="44"/>
      <c r="E23" s="45" t="s">
        <v>30</v>
      </c>
      <c r="F23" s="46"/>
      <c r="G23" s="46"/>
      <c r="H23" s="46"/>
      <c r="I23" s="46"/>
      <c r="J23" s="46"/>
      <c r="K23" s="46"/>
      <c r="L23" s="46"/>
      <c r="M23" s="46"/>
      <c r="N23" s="46"/>
      <c r="O23" s="47"/>
    </row>
    <row r="24" spans="2:19" ht="23.25" customHeight="1" x14ac:dyDescent="0.25">
      <c r="B24" s="44" t="s">
        <v>27</v>
      </c>
      <c r="C24" s="44"/>
      <c r="D24" s="44"/>
      <c r="E24" s="48" t="s">
        <v>51</v>
      </c>
      <c r="F24" s="49"/>
      <c r="G24" s="49"/>
      <c r="H24" s="49"/>
      <c r="I24" s="49"/>
      <c r="J24" s="49"/>
      <c r="K24" s="49"/>
      <c r="L24" s="49"/>
      <c r="M24" s="49"/>
      <c r="N24" s="49"/>
      <c r="O24" s="50"/>
    </row>
    <row r="25" spans="2:19" ht="34.5" customHeight="1" x14ac:dyDescent="0.25">
      <c r="B25" s="35"/>
      <c r="C25" s="35"/>
      <c r="D25" s="35"/>
      <c r="E25" s="35"/>
      <c r="F25" s="9"/>
      <c r="G25" s="9"/>
      <c r="H25" s="30"/>
      <c r="I25" s="9"/>
      <c r="J25" s="9"/>
      <c r="K25" s="9"/>
      <c r="L25" s="9"/>
      <c r="M25" s="9"/>
      <c r="N25" s="9"/>
      <c r="O25" s="9"/>
    </row>
    <row r="26" spans="2:19" ht="74.25" customHeight="1" x14ac:dyDescent="0.25">
      <c r="B26" s="60" t="s">
        <v>53</v>
      </c>
      <c r="C26" s="56"/>
      <c r="D26" s="56"/>
      <c r="E26" s="56"/>
      <c r="F26" s="56"/>
      <c r="G26" s="56"/>
      <c r="H26" s="56"/>
    </row>
    <row r="27" spans="2:19" x14ac:dyDescent="0.25">
      <c r="H27" s="12"/>
    </row>
    <row r="28" spans="2:19" x14ac:dyDescent="0.25">
      <c r="B28" s="61" t="s">
        <v>54</v>
      </c>
      <c r="C28" s="62"/>
      <c r="D28" s="62"/>
      <c r="E28" s="62"/>
      <c r="F28" s="62"/>
      <c r="G28" s="62"/>
      <c r="H28" s="62"/>
      <c r="I28" s="56"/>
      <c r="J28" s="56"/>
      <c r="K28" s="56"/>
      <c r="L28" s="56"/>
      <c r="M28" s="56"/>
      <c r="N28" s="56"/>
      <c r="O28" s="56"/>
    </row>
    <row r="29" spans="2:19" x14ac:dyDescent="0.25">
      <c r="B29" s="62"/>
      <c r="C29" s="62"/>
      <c r="D29" s="62"/>
      <c r="E29" s="62"/>
      <c r="F29" s="62"/>
      <c r="G29" s="62"/>
      <c r="H29" s="62"/>
      <c r="I29" s="56"/>
      <c r="J29" s="56"/>
      <c r="K29" s="56"/>
      <c r="L29" s="56"/>
      <c r="M29" s="56"/>
      <c r="N29" s="56"/>
      <c r="O29" s="56"/>
    </row>
    <row r="30" spans="2:19" x14ac:dyDescent="0.25">
      <c r="B30" s="62"/>
      <c r="C30" s="62"/>
      <c r="D30" s="62"/>
      <c r="E30" s="62"/>
      <c r="F30" s="62"/>
      <c r="G30" s="62"/>
      <c r="H30" s="62"/>
      <c r="I30" s="56"/>
      <c r="J30" s="56"/>
      <c r="K30" s="56"/>
      <c r="L30" s="56"/>
      <c r="M30" s="56"/>
      <c r="N30" s="56"/>
      <c r="O30" s="56"/>
    </row>
    <row r="31" spans="2:19" x14ac:dyDescent="0.25">
      <c r="B31" s="62"/>
      <c r="C31" s="62"/>
      <c r="D31" s="62"/>
      <c r="E31" s="62"/>
      <c r="F31" s="62"/>
      <c r="G31" s="62"/>
      <c r="H31" s="62"/>
      <c r="I31" s="56"/>
      <c r="J31" s="56"/>
      <c r="K31" s="56"/>
      <c r="L31" s="56"/>
      <c r="M31" s="56"/>
      <c r="N31" s="56"/>
      <c r="O31" s="56"/>
    </row>
  </sheetData>
  <mergeCells count="35">
    <mergeCell ref="B26:H26"/>
    <mergeCell ref="B28:O31"/>
    <mergeCell ref="B17:O17"/>
    <mergeCell ref="D6:F6"/>
    <mergeCell ref="D7:F7"/>
    <mergeCell ref="E10:E11"/>
    <mergeCell ref="H10:H11"/>
    <mergeCell ref="L10:N10"/>
    <mergeCell ref="B19:D19"/>
    <mergeCell ref="B18:O18"/>
    <mergeCell ref="B20:D20"/>
    <mergeCell ref="E19:O19"/>
    <mergeCell ref="E20:O20"/>
    <mergeCell ref="E21:O21"/>
    <mergeCell ref="E22:O22"/>
    <mergeCell ref="B24:D24"/>
    <mergeCell ref="B1:R1"/>
    <mergeCell ref="B2:R2"/>
    <mergeCell ref="C3:H3"/>
    <mergeCell ref="C4:R4"/>
    <mergeCell ref="D5:F5"/>
    <mergeCell ref="B23:D23"/>
    <mergeCell ref="B21:D21"/>
    <mergeCell ref="B22:D22"/>
    <mergeCell ref="E23:O23"/>
    <mergeCell ref="E24:O24"/>
    <mergeCell ref="B10:B11"/>
    <mergeCell ref="D10:D11"/>
    <mergeCell ref="K10:K11"/>
    <mergeCell ref="O10:O11"/>
    <mergeCell ref="F10:F11"/>
    <mergeCell ref="G10:G11"/>
    <mergeCell ref="C10:C11"/>
    <mergeCell ref="J10:J11"/>
    <mergeCell ref="I10:I11"/>
  </mergeCells>
  <pageMargins left="0.78740157480314965" right="0.39370078740157483" top="0.78740157480314965" bottom="0.39370078740157483" header="0.31496062992125984" footer="0.31496062992125984"/>
  <pageSetup paperSize="9" scale="48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14</v>
      </c>
      <c r="B5" t="e">
        <f>XLR_ERRNAME</f>
        <v>#NAME?</v>
      </c>
    </row>
    <row r="6" spans="1:19" x14ac:dyDescent="0.25">
      <c r="A6" t="s">
        <v>15</v>
      </c>
      <c r="B6">
        <v>9456</v>
      </c>
      <c r="C6" s="2" t="s">
        <v>16</v>
      </c>
      <c r="D6">
        <v>5310</v>
      </c>
      <c r="E6" s="2" t="s">
        <v>17</v>
      </c>
      <c r="F6" s="2" t="s">
        <v>18</v>
      </c>
      <c r="G6" s="2" t="s">
        <v>19</v>
      </c>
      <c r="H6" s="2" t="s">
        <v>19</v>
      </c>
      <c r="I6" s="2" t="s">
        <v>19</v>
      </c>
      <c r="J6" s="2" t="s">
        <v>17</v>
      </c>
      <c r="K6" s="2" t="s">
        <v>20</v>
      </c>
      <c r="L6" s="2" t="s">
        <v>21</v>
      </c>
      <c r="M6" s="2" t="s">
        <v>22</v>
      </c>
      <c r="N6" s="2" t="s">
        <v>19</v>
      </c>
      <c r="O6">
        <v>1051</v>
      </c>
      <c r="P6" s="2" t="s">
        <v>23</v>
      </c>
      <c r="Q6">
        <v>0</v>
      </c>
      <c r="R6" s="2" t="s">
        <v>19</v>
      </c>
      <c r="S6" s="2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Ушкевич Сергей Владимирович</dc:creator>
  <cp:lastModifiedBy>Резяпова Адэля Геннадьевна</cp:lastModifiedBy>
  <cp:lastPrinted>2017-09-14T10:07:52Z</cp:lastPrinted>
  <dcterms:created xsi:type="dcterms:W3CDTF">2013-12-19T08:11:42Z</dcterms:created>
  <dcterms:modified xsi:type="dcterms:W3CDTF">2017-10-03T06:10:12Z</dcterms:modified>
</cp:coreProperties>
</file>